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\\ensldfs\services\DGS\Marches_Publics\Marchés Publics\DIRECTIONS ET SERVICES\DIRPAT\PO IMMOBILIERE\2025\2025-18 TX CRYO\1. CONSULTATION\2. DCE offre validé\Lot 3\"/>
    </mc:Choice>
  </mc:AlternateContent>
  <xr:revisionPtr revIDLastSave="0" documentId="13_ncr:1_{DEA82C31-E337-4DD9-99F6-4E5A2E44E2FC}" xr6:coauthVersionLast="47" xr6:coauthVersionMax="47" xr10:uidLastSave="{00000000-0000-0000-0000-000000000000}"/>
  <bookViews>
    <workbookView xWindow="-28920" yWindow="-150" windowWidth="29040" windowHeight="15720" xr2:uid="{00000000-000D-0000-FFFF-FFFF00000000}"/>
  </bookViews>
  <sheets>
    <sheet name="Page de Garde" sheetId="3" r:id="rId1"/>
    <sheet name="Lot N°003 SERRURERIE METALLERIE" sheetId="2" r:id="rId2"/>
  </sheets>
  <definedNames>
    <definedName name="_xlnm.Print_Titles" localSheetId="1">'Lot N°003 SERRURERIE METALLERIE'!$2:$2</definedName>
    <definedName name="_xlnm.Print_Area" localSheetId="1">'Lot N°003 SERRURERIE METALLERIE'!$A$1:$G$62</definedName>
    <definedName name="_xlnm.Print_Area" localSheetId="0">'Page de Garde'!$A$1:$G$38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G49" i="2" l="1"/>
  <c r="G5" i="2"/>
  <c r="G9" i="2" s="1"/>
  <c r="G12" i="2"/>
  <c r="G15" i="2"/>
  <c r="G18" i="2"/>
  <c r="G21" i="2"/>
  <c r="G58" i="2" s="1"/>
  <c r="G24" i="2"/>
  <c r="G27" i="2"/>
  <c r="G34" i="2"/>
  <c r="G37" i="2"/>
  <c r="G40" i="2"/>
  <c r="G43" i="2"/>
  <c r="G46" i="2"/>
  <c r="G52" i="2"/>
  <c r="B60" i="2"/>
  <c r="G56" i="2" l="1"/>
  <c r="G31" i="2"/>
  <c r="G59" i="2" l="1"/>
  <c r="G60" i="2" s="1"/>
  <c r="G61" i="2" s="1"/>
</calcChain>
</file>

<file path=xl/sharedStrings.xml><?xml version="1.0" encoding="utf-8"?>
<sst xmlns="http://schemas.openxmlformats.org/spreadsheetml/2006/main" count="131" uniqueCount="125">
  <si>
    <t>U</t>
  </si>
  <si>
    <t>Quantité</t>
  </si>
  <si>
    <t>Qté entrep</t>
  </si>
  <si>
    <t>Prix en €</t>
  </si>
  <si>
    <t>Total en €</t>
  </si>
  <si>
    <t>2.1</t>
  </si>
  <si>
    <t>Frais phase EXE</t>
  </si>
  <si>
    <t>CH4</t>
  </si>
  <si>
    <t xml:space="preserve">2.1.1 </t>
  </si>
  <si>
    <t>Frais phase EXE à charge de l'entreprise</t>
  </si>
  <si>
    <t>Ens</t>
  </si>
  <si>
    <t>ART</t>
  </si>
  <si>
    <t>001-B611</t>
  </si>
  <si>
    <t>Mode de métré : À l'ensemble</t>
  </si>
  <si>
    <t>Localisation : pour le local groupe froid en toiture</t>
  </si>
  <si>
    <t>Total Frais phase EXE</t>
  </si>
  <si>
    <t>STOT</t>
  </si>
  <si>
    <t>2.2</t>
  </si>
  <si>
    <t>Équipements divers</t>
  </si>
  <si>
    <t>CH4</t>
  </si>
  <si>
    <t xml:space="preserve">2.2.1 </t>
  </si>
  <si>
    <t>Caillebotis sur regard pour station d'épuration / pompe de relevage</t>
  </si>
  <si>
    <t>m²</t>
  </si>
  <si>
    <t>ART</t>
  </si>
  <si>
    <t>001-B610</t>
  </si>
  <si>
    <t>Mode de métré : au mètre carré</t>
  </si>
  <si>
    <t>Localisation : au droit du regard dans le local vide</t>
  </si>
  <si>
    <t xml:space="preserve">2.2.2 </t>
  </si>
  <si>
    <t>Dépose de la porte issue de secours existante</t>
  </si>
  <si>
    <t>ens</t>
  </si>
  <si>
    <t>ART</t>
  </si>
  <si>
    <t>001-B580</t>
  </si>
  <si>
    <t>Mode de métré : à l'ensemble</t>
  </si>
  <si>
    <t>Localisation : au droit de l'issue de secours du projet</t>
  </si>
  <si>
    <t xml:space="preserve">2.2.3 </t>
  </si>
  <si>
    <t>Porte issue de secours en métal isolée à 2 vantaux tiercée 146 x 205 ht cm - E30 - 28dB</t>
  </si>
  <si>
    <t>U</t>
  </si>
  <si>
    <t>ART</t>
  </si>
  <si>
    <t>001-B604</t>
  </si>
  <si>
    <t>Mode de métré : à l'unité</t>
  </si>
  <si>
    <t>Localisation : issue de secours côté escalier extérieur</t>
  </si>
  <si>
    <t xml:space="preserve">2.2.4 </t>
  </si>
  <si>
    <t>Tôle larmée inox sur zone dépotage azote</t>
  </si>
  <si>
    <t>m²</t>
  </si>
  <si>
    <t>ART</t>
  </si>
  <si>
    <t>001-B548</t>
  </si>
  <si>
    <t>Mode de métré : Au mètre carré</t>
  </si>
  <si>
    <t>Localisation : Dans couloir BSL2 sur  zone "dépotage Azote"</t>
  </si>
  <si>
    <t xml:space="preserve">2.2.5 </t>
  </si>
  <si>
    <t>Escalier IS en acier galvanisé</t>
  </si>
  <si>
    <t>U</t>
  </si>
  <si>
    <t>ART</t>
  </si>
  <si>
    <t>001-B545</t>
  </si>
  <si>
    <t>Mode de métré : A l'unité</t>
  </si>
  <si>
    <t>Localisation : Escalier Issue de Secours au fond du couloir BSL2</t>
  </si>
  <si>
    <t xml:space="preserve">2.2.6 </t>
  </si>
  <si>
    <t>Garde-corps escalier IS</t>
  </si>
  <si>
    <t>ml</t>
  </si>
  <si>
    <t>ART</t>
  </si>
  <si>
    <t>001-B546</t>
  </si>
  <si>
    <t>Mode de métré : Au mètre linéaire</t>
  </si>
  <si>
    <t>Localisation : Escalier extérieur issue de secours</t>
  </si>
  <si>
    <t>Total Équipements divers</t>
  </si>
  <si>
    <t>STOT</t>
  </si>
  <si>
    <t>2.3</t>
  </si>
  <si>
    <t>Edicule en toiture pour groupe froid</t>
  </si>
  <si>
    <t>CH4</t>
  </si>
  <si>
    <t xml:space="preserve">2.3.1 </t>
  </si>
  <si>
    <t>Dépose et reprise d'étanchéité au droit des fixations de la nouvelle structure sur la structure existante</t>
  </si>
  <si>
    <t>U</t>
  </si>
  <si>
    <t>ART</t>
  </si>
  <si>
    <t>001-B624</t>
  </si>
  <si>
    <t>Mode de métré : à l'unité</t>
  </si>
  <si>
    <t>Localisation : au droit des traversées de toiture pour structure édicule groupe froid</t>
  </si>
  <si>
    <t xml:space="preserve">2.3.2 </t>
  </si>
  <si>
    <t>Structure verticale et horizontale</t>
  </si>
  <si>
    <t>ens</t>
  </si>
  <si>
    <t>ART</t>
  </si>
  <si>
    <t>001-B585</t>
  </si>
  <si>
    <t>Mode de métré : à l'ensemble</t>
  </si>
  <si>
    <t>Localisation : en toiture, entre files D et E et files 2 et 3</t>
  </si>
  <si>
    <t xml:space="preserve">2.3.3 </t>
  </si>
  <si>
    <t>Bardage acoustique vertical</t>
  </si>
  <si>
    <t>m²</t>
  </si>
  <si>
    <t>ART</t>
  </si>
  <si>
    <t>001-B584</t>
  </si>
  <si>
    <t>Mode de métré : au mètre carré</t>
  </si>
  <si>
    <t>Localisation : parois verticales du local groupe froid</t>
  </si>
  <si>
    <t xml:space="preserve">2.3.4 </t>
  </si>
  <si>
    <t>Caillebotis plateforme d'accès au groupe froid</t>
  </si>
  <si>
    <t>m²</t>
  </si>
  <si>
    <t>ART</t>
  </si>
  <si>
    <t>001-B583</t>
  </si>
  <si>
    <t>Mode de métré : au mètre carré</t>
  </si>
  <si>
    <t>Localisation : sous le groupe froid</t>
  </si>
  <si>
    <t xml:space="preserve">2.3.5 </t>
  </si>
  <si>
    <t>Porte d'accès simple métallique</t>
  </si>
  <si>
    <t>ART</t>
  </si>
  <si>
    <t>001-B582</t>
  </si>
  <si>
    <t>Mode de métré : à l'unité</t>
  </si>
  <si>
    <t>Localisation : groupe froid en toiture</t>
  </si>
  <si>
    <t>Marches d'accès (escalier hauteur à monter 1.15 m)</t>
  </si>
  <si>
    <t>ens</t>
  </si>
  <si>
    <t>ART</t>
  </si>
  <si>
    <t>001-B581</t>
  </si>
  <si>
    <t>Mode de métré : à l'ensemble</t>
  </si>
  <si>
    <t>Localisation : groupe froid en toiture</t>
  </si>
  <si>
    <t>Total Edicule en toiture pour groupe froid</t>
  </si>
  <si>
    <t>STOT</t>
  </si>
  <si>
    <t>TOTHT</t>
  </si>
  <si>
    <t>TVA</t>
  </si>
  <si>
    <t>Montant TTC</t>
  </si>
  <si>
    <t>TOTTTC</t>
  </si>
  <si>
    <t>Montant HT du Lot N°003 SERRURERIE METALLERIE</t>
  </si>
  <si>
    <t xml:space="preserve">FORTIL </t>
  </si>
  <si>
    <t xml:space="preserve">35, avenue Général de Gaulle </t>
  </si>
  <si>
    <t>69110 Ste Foy-Lès-Lyon</t>
  </si>
  <si>
    <t>Aménagement d’une plateforme de cryomicroscopie électronique BSL2 au sous-sol du MLE</t>
  </si>
  <si>
    <t>Décomposition du Prix Globale et Forfaitaire n°2025-18 Lot n°003</t>
  </si>
  <si>
    <t>Serrurerie - Métallerie</t>
  </si>
  <si>
    <t>Lot 003 - Serrurerie - Métallerie</t>
  </si>
  <si>
    <t>2.3.6</t>
  </si>
  <si>
    <t>2.3.7</t>
  </si>
  <si>
    <t>Garde-corps industriel pour plateforme caillebotis</t>
  </si>
  <si>
    <t>Sous-Total travaux BSL2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</si>
</sst>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;\-#,##0.00;"/>
    <numFmt numFmtId="165" formatCode="#\ ##0;\-#,##0;"/>
    <numFmt numFmtId="166" formatCode="#,##0.00\ &quot;€&quot;"/>
  </numFmts>
  <fonts count="36">
    <font>
      <sz val="11"/>
      <color theme="1"/>
      <name val="Calibri"/>
      <family val="2"/>
      <scheme val="minor"/>
    </font>
    <font>
      <sz val="11"/>
      <color rgb="FF000000"/>
      <name val="GT Eesti Pro Display Light"/>
      <family val="1"/>
    </font>
    <font>
      <sz val="14"/>
      <color rgb="FFFFFFFF"/>
      <name val="GT Eesti Pro Display Light"/>
      <family val="1"/>
    </font>
    <font>
      <u/>
      <sz val="11"/>
      <color rgb="FF007FFF"/>
      <name val="GT Eesti Pro Display Light"/>
      <family val="1"/>
    </font>
    <font>
      <u/>
      <sz val="11"/>
      <color rgb="FF00BFFF"/>
      <name val="GT Eesti Pro Display Light"/>
      <family val="1"/>
    </font>
    <font>
      <b/>
      <sz val="20"/>
      <color rgb="FF000000"/>
      <name val="GT Eesti Pro Display Light"/>
      <family val="1"/>
    </font>
    <font>
      <sz val="10"/>
      <color rgb="FF000000"/>
      <name val="Arial"/>
      <family val="1"/>
    </font>
    <font>
      <b/>
      <sz val="14"/>
      <color rgb="FF007FFF"/>
      <name val="GT Eesti Pro Display Light"/>
      <family val="1"/>
    </font>
    <font>
      <b/>
      <sz val="12"/>
      <color rgb="FF000000"/>
      <name val="GT Eesti Pro Display Light"/>
      <family val="1"/>
    </font>
    <font>
      <b/>
      <sz val="14"/>
      <color rgb="FF000000"/>
      <name val="@Arial Unicode MS"/>
      <family val="1"/>
    </font>
    <font>
      <b/>
      <u/>
      <sz val="11"/>
      <color rgb="FFFF3F00"/>
      <name val="@Arial Unicode MS"/>
      <family val="1"/>
    </font>
    <font>
      <sz val="12"/>
      <color rgb="FF000000"/>
      <name val="@Arial Unicode MS"/>
      <family val="1"/>
    </font>
    <font>
      <sz val="9"/>
      <color rgb="FF000000"/>
      <name val="GT Eesti Pro Display Light"/>
      <family val="1"/>
    </font>
    <font>
      <sz val="9"/>
      <color rgb="FF00994C"/>
      <name val="@Arial Unicode MS"/>
      <family val="1"/>
    </font>
    <font>
      <sz val="9"/>
      <color rgb="FF3F00FF"/>
      <name val="@Arial Unicode MS"/>
      <family val="1"/>
    </font>
    <font>
      <sz val="11"/>
      <color rgb="FF0000FF"/>
      <name val="GT Eesti Pro Display Light"/>
      <family val="1"/>
    </font>
    <font>
      <sz val="8"/>
      <color rgb="FF0000FF"/>
      <name val="GT Eesti Pro Display Light"/>
      <family val="1"/>
    </font>
    <font>
      <sz val="7"/>
      <color rgb="FF000000"/>
      <name val="Arial"/>
      <family val="1"/>
    </font>
    <font>
      <sz val="36"/>
      <color rgb="FF000000"/>
      <name val="Arial"/>
      <family val="2"/>
    </font>
    <font>
      <b/>
      <sz val="22"/>
      <color rgb="FF000000"/>
      <name val="Arial"/>
      <family val="2"/>
    </font>
    <font>
      <sz val="8"/>
      <color rgb="FF000000"/>
      <name val="Arial"/>
      <family val="2"/>
    </font>
    <font>
      <sz val="20"/>
      <color rgb="FF000000"/>
      <name val="Arial"/>
      <family val="2"/>
    </font>
    <font>
      <b/>
      <sz val="16"/>
      <color rgb="FF000000"/>
      <name val="Arial"/>
      <family val="2"/>
    </font>
    <font>
      <sz val="8"/>
      <name val="Calibri"/>
      <family val="2"/>
      <scheme val="minor"/>
    </font>
    <font>
      <b/>
      <i/>
      <sz val="11"/>
      <color rgb="FF0070C0"/>
      <name val="Arial Unicode MS"/>
      <family val="2"/>
    </font>
    <font>
      <sz val="11"/>
      <color theme="1"/>
      <name val="Arial Unicode MS"/>
      <family val="2"/>
    </font>
    <font>
      <b/>
      <sz val="11"/>
      <color theme="1"/>
      <name val="Arial Unicode MS"/>
      <family val="2"/>
    </font>
    <font>
      <sz val="11"/>
      <color rgb="FF000000"/>
      <name val="Arial Unicode MS"/>
      <family val="2"/>
    </font>
    <font>
      <b/>
      <sz val="14"/>
      <color rgb="FF000000"/>
      <name val="Arial Unicode MS"/>
      <family val="2"/>
    </font>
    <font>
      <sz val="9"/>
      <color rgb="FF000000"/>
      <name val="Arial Unicode MS"/>
      <family val="2"/>
    </font>
    <font>
      <sz val="9"/>
      <color rgb="FF00994C"/>
      <name val="Arial Unicode MS"/>
      <family val="2"/>
    </font>
    <font>
      <sz val="9"/>
      <color rgb="FF3F00FF"/>
      <name val="Arial Unicode MS"/>
      <family val="2"/>
    </font>
    <font>
      <sz val="11"/>
      <color rgb="FFFF3F00"/>
      <name val="Arial Unicode MS"/>
      <family val="2"/>
    </font>
    <font>
      <b/>
      <u/>
      <sz val="11"/>
      <color rgb="FFFF3F00"/>
      <name val="Arial Unicode MS"/>
      <family val="2"/>
    </font>
    <font>
      <b/>
      <sz val="12"/>
      <color theme="1"/>
      <name val="Arial Unicode MS"/>
      <family val="2"/>
    </font>
    <font>
      <sz val="11"/>
      <color rgb="FFFFFFFF"/>
      <name val="Arial Unicode MS"/>
      <family val="2"/>
    </font>
  </fonts>
  <fills count="9">
    <fill>
      <patternFill patternType="none"/>
    </fill>
    <fill>
      <patternFill patternType="gray125"/>
    </fill>
    <fill>
      <patternFill patternType="solid">
        <fgColor rgb="FF007FFF"/>
        <bgColor indexed="64"/>
      </patternFill>
    </fill>
    <fill>
      <patternFill patternType="solid">
        <fgColor rgb="FF00BFFF"/>
        <bgColor indexed="64"/>
      </patternFill>
    </fill>
    <fill>
      <patternFill patternType="solid">
        <fgColor rgb="FFFF7F00"/>
        <bgColor indexed="64"/>
      </patternFill>
    </fill>
    <fill>
      <patternFill patternType="solid">
        <fgColor rgb="FFF78863"/>
        <bgColor indexed="64"/>
      </patternFill>
    </fill>
    <fill>
      <patternFill patternType="solid">
        <fgColor rgb="FFFFFFFF"/>
      </patternFill>
    </fill>
    <fill>
      <patternFill patternType="solid">
        <fgColor rgb="FFFFFFFF"/>
        <bgColor indexed="64"/>
      </patternFill>
    </fill>
    <fill>
      <patternFill patternType="solid">
        <fgColor rgb="FF00B0F0"/>
        <bgColor indexed="64"/>
      </patternFill>
    </fill>
  </fills>
  <borders count="21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hair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hair">
        <color rgb="FF000000"/>
      </left>
      <right style="thin">
        <color rgb="FF000000"/>
      </right>
      <top/>
      <bottom/>
      <diagonal/>
    </border>
    <border>
      <left/>
      <right style="hair">
        <color rgb="FF000000"/>
      </right>
      <top style="thin">
        <color rgb="FF000000"/>
      </top>
      <bottom/>
      <diagonal/>
    </border>
    <border>
      <left style="hair">
        <color rgb="FF000000"/>
      </left>
      <right style="hair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ck">
        <color rgb="FFE14D16"/>
      </top>
      <bottom style="thick">
        <color rgb="FFE14D16"/>
      </bottom>
      <diagonal/>
    </border>
    <border>
      <left/>
      <right/>
      <top style="thick">
        <color rgb="FFE14D16"/>
      </top>
      <bottom/>
      <diagonal/>
    </border>
    <border>
      <left/>
      <right/>
      <top/>
      <bottom style="thick">
        <color rgb="FFE14D1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5">
    <xf numFmtId="0" fontId="0" fillId="0" borderId="0" applyFill="0"/>
    <xf numFmtId="0" fontId="1" fillId="0" borderId="0" applyFill="0">
      <alignment horizontal="left" vertical="top" wrapText="1"/>
    </xf>
    <xf numFmtId="0" fontId="2" fillId="2" borderId="0">
      <alignment horizontal="left" vertical="top" wrapText="1"/>
    </xf>
    <xf numFmtId="0" fontId="3" fillId="0" borderId="0" applyFill="0">
      <alignment horizontal="right" vertical="top" wrapText="1"/>
    </xf>
    <xf numFmtId="0" fontId="2" fillId="3" borderId="0">
      <alignment horizontal="left" vertical="top" wrapText="1"/>
    </xf>
    <xf numFmtId="0" fontId="4" fillId="0" borderId="0" applyFill="0">
      <alignment horizontal="right" vertical="top" wrapText="1"/>
    </xf>
    <xf numFmtId="0" fontId="5" fillId="0" borderId="0" applyFill="0">
      <alignment horizontal="center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7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8" fillId="0" borderId="0" applyFill="0">
      <alignment horizontal="right" vertical="top" wrapText="1"/>
    </xf>
    <xf numFmtId="0" fontId="9" fillId="4" borderId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0" fillId="0" borderId="0" applyFill="0">
      <alignment horizontal="right" vertical="top" wrapText="1"/>
    </xf>
    <xf numFmtId="0" fontId="11" fillId="5" borderId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right" vertical="top" wrapText="1"/>
    </xf>
    <xf numFmtId="0" fontId="10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12" fillId="0" borderId="0" applyFill="0">
      <alignment horizontal="left" vertical="top" wrapText="1"/>
    </xf>
    <xf numFmtId="0" fontId="1" fillId="0" borderId="0" applyFill="0">
      <alignment horizontal="left" vertical="top" wrapText="1" indent="5"/>
    </xf>
    <xf numFmtId="0" fontId="1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4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5" fillId="0" borderId="0" applyFill="0">
      <alignment horizontal="left" vertical="top" wrapText="1"/>
    </xf>
    <xf numFmtId="0" fontId="15" fillId="0" borderId="0" applyFill="0">
      <alignment horizontal="left" vertical="top" wrapText="1"/>
    </xf>
    <xf numFmtId="0" fontId="15" fillId="0" borderId="0" applyFill="0">
      <alignment horizontal="left" vertical="top" wrapText="1"/>
    </xf>
    <xf numFmtId="0" fontId="15" fillId="0" borderId="0" applyFill="0">
      <alignment horizontal="left" vertical="top" wrapText="1"/>
    </xf>
    <xf numFmtId="0" fontId="16" fillId="0" borderId="0" applyFill="0">
      <alignment horizontal="left" vertical="top" wrapText="1"/>
    </xf>
    <xf numFmtId="0" fontId="15" fillId="0" borderId="0" applyFill="0">
      <alignment horizontal="left" vertical="top" wrapText="1"/>
    </xf>
    <xf numFmtId="0" fontId="15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6" fillId="0" borderId="0" applyFill="0">
      <alignment horizontal="left" vertical="top" wrapText="1"/>
    </xf>
    <xf numFmtId="0" fontId="17" fillId="0" borderId="0" applyFill="0">
      <alignment horizontal="left" vertical="top" wrapText="1"/>
    </xf>
  </cellStyleXfs>
  <cellXfs count="50">
    <xf numFmtId="0" fontId="0" fillId="0" borderId="0" xfId="0"/>
    <xf numFmtId="49" fontId="0" fillId="0" borderId="0" xfId="0" applyNumberFormat="1" applyFill="1" applyAlignment="1">
      <alignment horizontal="left" vertical="top" wrapText="1"/>
    </xf>
    <xf numFmtId="0" fontId="0" fillId="0" borderId="9" xfId="0" applyFill="1" applyBorder="1" applyAlignment="1">
      <alignment horizontal="left" vertical="top" wrapText="1"/>
    </xf>
    <xf numFmtId="0" fontId="18" fillId="7" borderId="17" xfId="0" applyFont="1" applyFill="1" applyBorder="1" applyAlignment="1">
      <alignment horizontal="left" vertical="center" wrapText="1"/>
    </xf>
    <xf numFmtId="0" fontId="19" fillId="7" borderId="18" xfId="0" applyFont="1" applyFill="1" applyBorder="1" applyAlignment="1">
      <alignment wrapText="1"/>
    </xf>
    <xf numFmtId="0" fontId="20" fillId="0" borderId="0" xfId="0" applyFont="1" applyAlignment="1">
      <alignment horizontal="left" vertical="center"/>
    </xf>
    <xf numFmtId="0" fontId="21" fillId="7" borderId="0" xfId="0" applyFont="1" applyFill="1" applyAlignment="1">
      <alignment vertical="center" wrapText="1"/>
    </xf>
    <xf numFmtId="0" fontId="21" fillId="7" borderId="19" xfId="0" applyFont="1" applyFill="1" applyBorder="1" applyAlignment="1">
      <alignment vertical="center" wrapText="1"/>
    </xf>
    <xf numFmtId="0" fontId="22" fillId="7" borderId="19" xfId="0" applyFont="1" applyFill="1" applyBorder="1" applyAlignment="1">
      <alignment horizontal="left" vertical="center" wrapText="1" indent="1"/>
    </xf>
    <xf numFmtId="0" fontId="24" fillId="0" borderId="1" xfId="0" applyFont="1" applyFill="1" applyBorder="1" applyAlignment="1">
      <alignment horizontal="left" vertical="top" wrapText="1"/>
    </xf>
    <xf numFmtId="166" fontId="24" fillId="0" borderId="1" xfId="0" applyNumberFormat="1" applyFont="1" applyFill="1" applyBorder="1" applyAlignment="1">
      <alignment horizontal="center" vertical="top" wrapText="1"/>
    </xf>
    <xf numFmtId="0" fontId="25" fillId="0" borderId="0" xfId="0" applyFont="1"/>
    <xf numFmtId="166" fontId="25" fillId="0" borderId="20" xfId="0" applyNumberFormat="1" applyFont="1" applyBorder="1"/>
    <xf numFmtId="0" fontId="25" fillId="0" borderId="16" xfId="0" applyFont="1" applyBorder="1" applyAlignment="1">
      <alignment horizontal="left" vertical="top" wrapText="1"/>
    </xf>
    <xf numFmtId="0" fontId="25" fillId="0" borderId="14" xfId="0" applyFont="1" applyBorder="1" applyAlignment="1">
      <alignment horizontal="justify" vertical="top" wrapText="1"/>
    </xf>
    <xf numFmtId="0" fontId="26" fillId="0" borderId="15" xfId="0" applyFont="1" applyBorder="1" applyAlignment="1">
      <alignment horizontal="center" vertical="top" wrapText="1"/>
    </xf>
    <xf numFmtId="166" fontId="26" fillId="0" borderId="15" xfId="0" applyNumberFormat="1" applyFont="1" applyBorder="1" applyAlignment="1">
      <alignment horizontal="center" vertical="top" wrapText="1"/>
    </xf>
    <xf numFmtId="0" fontId="25" fillId="0" borderId="13" xfId="0" applyFont="1" applyBorder="1" applyAlignment="1">
      <alignment horizontal="left" vertical="top" wrapText="1"/>
    </xf>
    <xf numFmtId="0" fontId="25" fillId="0" borderId="11" xfId="0" applyFont="1" applyBorder="1" applyAlignment="1">
      <alignment horizontal="left" vertical="top" wrapText="1"/>
    </xf>
    <xf numFmtId="0" fontId="25" fillId="0" borderId="12" xfId="0" applyFont="1" applyBorder="1" applyAlignment="1">
      <alignment horizontal="left" vertical="top" wrapText="1"/>
    </xf>
    <xf numFmtId="166" fontId="25" fillId="0" borderId="12" xfId="0" applyNumberFormat="1" applyFont="1" applyBorder="1" applyAlignment="1">
      <alignment horizontal="left" vertical="top" wrapText="1"/>
    </xf>
    <xf numFmtId="166" fontId="25" fillId="0" borderId="4" xfId="0" applyNumberFormat="1" applyFont="1" applyBorder="1" applyAlignment="1">
      <alignment horizontal="left" vertical="top" wrapText="1"/>
    </xf>
    <xf numFmtId="0" fontId="27" fillId="4" borderId="3" xfId="1" applyFont="1" applyFill="1" applyBorder="1">
      <alignment horizontal="left" vertical="top" wrapText="1"/>
    </xf>
    <xf numFmtId="0" fontId="28" fillId="4" borderId="8" xfId="14" applyFont="1" applyBorder="1">
      <alignment horizontal="left" vertical="top" wrapText="1"/>
    </xf>
    <xf numFmtId="0" fontId="25" fillId="0" borderId="5" xfId="0" applyFont="1" applyFill="1" applyBorder="1" applyAlignment="1">
      <alignment horizontal="left" vertical="top" wrapText="1"/>
    </xf>
    <xf numFmtId="166" fontId="25" fillId="0" borderId="5" xfId="0" applyNumberFormat="1" applyFont="1" applyFill="1" applyBorder="1" applyAlignment="1">
      <alignment horizontal="left" vertical="top" wrapText="1"/>
    </xf>
    <xf numFmtId="166" fontId="25" fillId="0" borderId="10" xfId="0" applyNumberFormat="1" applyFont="1" applyFill="1" applyBorder="1" applyAlignment="1">
      <alignment horizontal="left" vertical="top" wrapText="1"/>
    </xf>
    <xf numFmtId="0" fontId="27" fillId="0" borderId="3" xfId="1" applyFont="1" applyFill="1" applyBorder="1">
      <alignment horizontal="left" vertical="top" wrapText="1"/>
    </xf>
    <xf numFmtId="0" fontId="29" fillId="0" borderId="8" xfId="26" applyFont="1" applyFill="1" applyBorder="1" applyAlignment="1">
      <alignment horizontal="justify" vertical="top" wrapText="1"/>
    </xf>
    <xf numFmtId="0" fontId="25" fillId="0" borderId="5" xfId="0" applyFont="1" applyFill="1" applyBorder="1" applyAlignment="1" applyProtection="1">
      <alignment horizontal="center" vertical="top"/>
      <protection locked="0"/>
    </xf>
    <xf numFmtId="165" fontId="25" fillId="0" borderId="5" xfId="0" applyNumberFormat="1" applyFont="1" applyFill="1" applyBorder="1" applyAlignment="1" applyProtection="1">
      <alignment horizontal="center" vertical="top" wrapText="1"/>
      <protection locked="0"/>
    </xf>
    <xf numFmtId="166" fontId="25" fillId="0" borderId="5" xfId="0" applyNumberFormat="1" applyFont="1" applyFill="1" applyBorder="1" applyAlignment="1" applyProtection="1">
      <alignment horizontal="center" vertical="top" wrapText="1"/>
      <protection locked="0"/>
    </xf>
    <xf numFmtId="166" fontId="25" fillId="0" borderId="10" xfId="0" applyNumberFormat="1" applyFont="1" applyFill="1" applyBorder="1" applyAlignment="1" applyProtection="1">
      <alignment horizontal="center" vertical="top" wrapText="1"/>
      <protection locked="0"/>
    </xf>
    <xf numFmtId="0" fontId="25" fillId="0" borderId="3" xfId="0" applyFont="1" applyFill="1" applyBorder="1" applyAlignment="1">
      <alignment horizontal="left" vertical="top" wrapText="1"/>
    </xf>
    <xf numFmtId="0" fontId="30" fillId="0" borderId="8" xfId="29" applyFont="1" applyFill="1" applyBorder="1" applyAlignment="1">
      <alignment horizontal="justify" vertical="top" wrapText="1"/>
    </xf>
    <xf numFmtId="0" fontId="31" fillId="0" borderId="8" xfId="30" applyFont="1" applyFill="1" applyBorder="1" applyAlignment="1">
      <alignment horizontal="justify" vertical="top" wrapText="1"/>
    </xf>
    <xf numFmtId="0" fontId="25" fillId="0" borderId="6" xfId="0" applyFont="1" applyFill="1" applyBorder="1" applyAlignment="1">
      <alignment horizontal="left" vertical="top" wrapText="1"/>
    </xf>
    <xf numFmtId="166" fontId="25" fillId="0" borderId="2" xfId="0" applyNumberFormat="1" applyFont="1" applyFill="1" applyBorder="1" applyAlignment="1">
      <alignment horizontal="left" vertical="top" wrapText="1"/>
    </xf>
    <xf numFmtId="0" fontId="32" fillId="0" borderId="3" xfId="17" applyFont="1" applyFill="1" applyBorder="1" applyAlignment="1">
      <alignment horizontal="left" vertical="top" wrapText="1"/>
    </xf>
    <xf numFmtId="0" fontId="33" fillId="0" borderId="8" xfId="17" applyFont="1" applyFill="1" applyBorder="1">
      <alignment horizontal="right" vertical="top" wrapText="1"/>
    </xf>
    <xf numFmtId="166" fontId="34" fillId="0" borderId="7" xfId="0" applyNumberFormat="1" applyFont="1" applyFill="1" applyBorder="1" applyAlignment="1">
      <alignment horizontal="center" vertical="top" wrapText="1"/>
    </xf>
    <xf numFmtId="164" fontId="25" fillId="0" borderId="5" xfId="0" applyNumberFormat="1" applyFont="1" applyFill="1" applyBorder="1" applyAlignment="1" applyProtection="1">
      <alignment horizontal="center" vertical="top" wrapText="1"/>
      <protection locked="0"/>
    </xf>
    <xf numFmtId="166" fontId="25" fillId="8" borderId="10" xfId="0" applyNumberFormat="1" applyFont="1" applyFill="1" applyBorder="1" applyAlignment="1" applyProtection="1">
      <alignment horizontal="center" vertical="top" wrapText="1"/>
      <protection locked="0"/>
    </xf>
    <xf numFmtId="166" fontId="25" fillId="8" borderId="10" xfId="0" applyNumberFormat="1" applyFont="1" applyFill="1" applyBorder="1" applyAlignment="1">
      <alignment horizontal="left" vertical="top" wrapText="1"/>
    </xf>
    <xf numFmtId="0" fontId="25" fillId="0" borderId="1" xfId="0" applyFont="1" applyFill="1" applyBorder="1" applyAlignment="1">
      <alignment horizontal="left" vertical="top" wrapText="1"/>
    </xf>
    <xf numFmtId="0" fontId="34" fillId="0" borderId="0" xfId="0" applyFont="1" applyFill="1" applyAlignment="1">
      <alignment horizontal="left" vertical="top" wrapText="1"/>
    </xf>
    <xf numFmtId="166" fontId="25" fillId="0" borderId="0" xfId="0" applyNumberFormat="1" applyFont="1"/>
    <xf numFmtId="165" fontId="35" fillId="6" borderId="0" xfId="0" applyNumberFormat="1" applyFont="1" applyFill="1" applyAlignment="1">
      <alignment horizontal="left" vertical="top" wrapText="1"/>
    </xf>
    <xf numFmtId="166" fontId="26" fillId="0" borderId="0" xfId="0" applyNumberFormat="1" applyFont="1" applyFill="1" applyAlignment="1">
      <alignment horizontal="center" vertical="top" wrapText="1"/>
    </xf>
    <xf numFmtId="0" fontId="26" fillId="0" borderId="20" xfId="0" applyFont="1" applyBorder="1" applyAlignment="1">
      <alignment horizontal="center" vertical="center"/>
    </xf>
  </cellXfs>
  <cellStyles count="45">
    <cellStyle name="ArtDescriptif" xfId="28" xr:uid="{00000000-0005-0000-0000-00001C000000}"/>
    <cellStyle name="ArtLibelleCond" xfId="27" xr:uid="{00000000-0005-0000-0000-00001B000000}"/>
    <cellStyle name="ArtNote1" xfId="29" xr:uid="{00000000-0005-0000-0000-00001D000000}"/>
    <cellStyle name="ArtNote2" xfId="30" xr:uid="{00000000-0005-0000-0000-00001E000000}"/>
    <cellStyle name="ArtNote3" xfId="31" xr:uid="{00000000-0005-0000-0000-00001F000000}"/>
    <cellStyle name="ArtNote4" xfId="32" xr:uid="{00000000-0005-0000-0000-000020000000}"/>
    <cellStyle name="ArtNote5" xfId="33" xr:uid="{00000000-0005-0000-0000-000021000000}"/>
    <cellStyle name="ArtQuantite" xfId="34" xr:uid="{00000000-0005-0000-0000-000022000000}"/>
    <cellStyle name="ArtTitre" xfId="26" xr:uid="{00000000-0005-0000-0000-00001A000000}"/>
    <cellStyle name="ChapDescriptif0" xfId="7" xr:uid="{00000000-0005-0000-0000-000007000000}"/>
    <cellStyle name="ChapDescriptif1" xfId="11" xr:uid="{00000000-0005-0000-0000-00000B000000}"/>
    <cellStyle name="ChapDescriptif2" xfId="15" xr:uid="{00000000-0005-0000-0000-00000F000000}"/>
    <cellStyle name="ChapDescriptif3" xfId="19" xr:uid="{00000000-0005-0000-0000-000013000000}"/>
    <cellStyle name="ChapDescriptif4" xfId="23" xr:uid="{00000000-0005-0000-0000-000017000000}"/>
    <cellStyle name="ChapNote0" xfId="8" xr:uid="{00000000-0005-0000-0000-000008000000}"/>
    <cellStyle name="ChapNote1" xfId="12" xr:uid="{00000000-0005-0000-0000-00000C000000}"/>
    <cellStyle name="ChapNote2" xfId="16" xr:uid="{00000000-0005-0000-0000-000010000000}"/>
    <cellStyle name="ChapNote3" xfId="20" xr:uid="{00000000-0005-0000-0000-000014000000}"/>
    <cellStyle name="ChapNote4" xfId="24" xr:uid="{00000000-0005-0000-0000-000018000000}"/>
    <cellStyle name="ChapRecap0" xfId="9" xr:uid="{00000000-0005-0000-0000-000009000000}"/>
    <cellStyle name="ChapRecap1" xfId="13" xr:uid="{00000000-0005-0000-0000-00000D000000}"/>
    <cellStyle name="ChapRecap2" xfId="17" xr:uid="{00000000-0005-0000-0000-000011000000}"/>
    <cellStyle name="ChapRecap3" xfId="21" xr:uid="{00000000-0005-0000-0000-000015000000}"/>
    <cellStyle name="ChapRecap4" xfId="25" xr:uid="{00000000-0005-0000-0000-000019000000}"/>
    <cellStyle name="ChapTitre0" xfId="6" xr:uid="{00000000-0005-0000-0000-000006000000}"/>
    <cellStyle name="ChapTitre1" xfId="10" xr:uid="{00000000-0005-0000-0000-00000A000000}"/>
    <cellStyle name="ChapTitre2" xfId="14" xr:uid="{00000000-0005-0000-0000-00000E000000}"/>
    <cellStyle name="ChapTitre3" xfId="18" xr:uid="{00000000-0005-0000-0000-000012000000}"/>
    <cellStyle name="ChapTitre4" xfId="22" xr:uid="{00000000-0005-0000-0000-000016000000}"/>
    <cellStyle name="DQLocQuantNonLoc" xfId="42" xr:uid="{00000000-0005-0000-0000-00002A000000}"/>
    <cellStyle name="DQLocRefClass" xfId="41" xr:uid="{00000000-0005-0000-0000-000029000000}"/>
    <cellStyle name="DQLocStruct" xfId="43" xr:uid="{00000000-0005-0000-0000-00002B000000}"/>
    <cellStyle name="DQMinutes" xfId="44" xr:uid="{00000000-0005-0000-0000-00002C000000}"/>
    <cellStyle name="LocGen" xfId="36" xr:uid="{00000000-0005-0000-0000-000024000000}"/>
    <cellStyle name="LocLit" xfId="38" xr:uid="{00000000-0005-0000-0000-000026000000}"/>
    <cellStyle name="LocRefClass" xfId="37" xr:uid="{00000000-0005-0000-0000-000025000000}"/>
    <cellStyle name="LocSignetRep" xfId="40" xr:uid="{00000000-0005-0000-0000-000028000000}"/>
    <cellStyle name="LocStrRecap0" xfId="3" xr:uid="{00000000-0005-0000-0000-000003000000}"/>
    <cellStyle name="LocStrRecap1" xfId="5" xr:uid="{00000000-0005-0000-0000-000005000000}"/>
    <cellStyle name="LocStrTexte0" xfId="2" xr:uid="{00000000-0005-0000-0000-000002000000}"/>
    <cellStyle name="LocStrTexte1" xfId="4" xr:uid="{00000000-0005-0000-0000-000004000000}"/>
    <cellStyle name="LocStruct" xfId="39" xr:uid="{00000000-0005-0000-0000-000027000000}"/>
    <cellStyle name="LocTitre" xfId="35" xr:uid="{00000000-0005-0000-0000-000023000000}"/>
    <cellStyle name="Normal" xfId="0" builtinId="0"/>
    <cellStyle name="Numerotation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jpg"/><Relationship Id="rId4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371475</xdr:colOff>
      <xdr:row>2</xdr:row>
      <xdr:rowOff>9525</xdr:rowOff>
    </xdr:from>
    <xdr:to>
      <xdr:col>3</xdr:col>
      <xdr:colOff>168910</xdr:colOff>
      <xdr:row>2</xdr:row>
      <xdr:rowOff>2874010</xdr:rowOff>
    </xdr:to>
    <xdr:pic>
      <xdr:nvPicPr>
        <xdr:cNvPr id="2" name="Image 1" descr="Une image contenant texte, Police, affiche, graphisme&#10;&#10;Le contenu généré par l’IA peut être incorrect.">
          <a:extLst>
            <a:ext uri="{FF2B5EF4-FFF2-40B4-BE49-F238E27FC236}">
              <a16:creationId xmlns:a16="http://schemas.microsoft.com/office/drawing/2014/main" id="{3CEBA935-ECDD-4885-AF99-E2CD2A7FA24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71475" y="382905"/>
          <a:ext cx="2161540" cy="2870200"/>
        </a:xfrm>
        <a:prstGeom prst="rect">
          <a:avLst/>
        </a:prstGeom>
      </xdr:spPr>
    </xdr:pic>
    <xdr:clientData/>
  </xdr:twoCellAnchor>
  <xdr:twoCellAnchor editAs="oneCell">
    <xdr:from>
      <xdr:col>1</xdr:col>
      <xdr:colOff>34290</xdr:colOff>
      <xdr:row>2</xdr:row>
      <xdr:rowOff>3669030</xdr:rowOff>
    </xdr:from>
    <xdr:to>
      <xdr:col>3</xdr:col>
      <xdr:colOff>392430</xdr:colOff>
      <xdr:row>3</xdr:row>
      <xdr:rowOff>687705</xdr:rowOff>
    </xdr:to>
    <xdr:pic>
      <xdr:nvPicPr>
        <xdr:cNvPr id="3" name="Image 2" descr="Une image contenant texte, Police, capture d’écran, Graphique&#10;&#10;Le contenu généré par l’IA peut être incorrect.">
          <a:extLst>
            <a:ext uri="{FF2B5EF4-FFF2-40B4-BE49-F238E27FC236}">
              <a16:creationId xmlns:a16="http://schemas.microsoft.com/office/drawing/2014/main" id="{9683DF8D-044B-45A7-86B1-461EBEEF5A62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8014"/>
        <a:stretch>
          <a:fillRect/>
        </a:stretch>
      </xdr:blipFill>
      <xdr:spPr bwMode="auto">
        <a:xfrm>
          <a:off x="826770" y="4042410"/>
          <a:ext cx="1931670" cy="75819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</xdr:col>
      <xdr:colOff>0</xdr:colOff>
      <xdr:row>30</xdr:row>
      <xdr:rowOff>0</xdr:rowOff>
    </xdr:from>
    <xdr:to>
      <xdr:col>2</xdr:col>
      <xdr:colOff>49530</xdr:colOff>
      <xdr:row>37</xdr:row>
      <xdr:rowOff>12065</xdr:rowOff>
    </xdr:to>
    <xdr:pic>
      <xdr:nvPicPr>
        <xdr:cNvPr id="4" name="Image 3" descr="Une image contenant texte, Graphique, orange, Rectangle&#10;&#10;Le contenu généré par l’IA peut être incorrect.">
          <a:extLst>
            <a:ext uri="{FF2B5EF4-FFF2-40B4-BE49-F238E27FC236}">
              <a16:creationId xmlns:a16="http://schemas.microsoft.com/office/drawing/2014/main" id="{036E2965-8A9F-4AFD-8958-E182CDFBC22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92480" y="10645140"/>
          <a:ext cx="832485" cy="1271270"/>
        </a:xfrm>
        <a:prstGeom prst="rect">
          <a:avLst/>
        </a:prstGeom>
        <a:extLst>
          <a:ext uri="{FAA26D3D-D897-4be2-8F04-BA451C77F1D7}">
            <ma14:placeholderFlag xmlns:lc="http://schemas.openxmlformats.org/drawingml/2006/lockedCanvas" xmlns:ma14="http://schemas.microsoft.com/office/mac/drawingml/2011/main" xmlns:w="http://schemas.openxmlformats.org/wordprocessingml/2006/main" xmlns:w10="urn:schemas-microsoft-com:office:word" xmlns:v="urn:schemas-microsoft-com:vml" xmlns:o="urn:schemas-microsoft-com:office:office" xmlns:mv="urn:schemas-microsoft-com:mac:vml" xmlns:mo="http://schemas.microsoft.com/office/mac/office/2008/main" xmlns="" xmlns:pic="http://schemas.openxmlformats.org/drawingml/2006/picture" xmlns:wps="http://schemas.microsoft.com/office/word/2010/wordprocessingShape" xmlns:wne="http://schemas.microsoft.com/office/word/2006/wordml" xmlns:wpi="http://schemas.microsoft.com/office/word/2010/wordprocessingInk" xmlns:wpg="http://schemas.microsoft.com/office/word/2010/wordprocessingGroup" xmlns:w16se="http://schemas.microsoft.com/office/word/2015/wordml/symex" xmlns:w16sdtfl="http://schemas.microsoft.com/office/word/2024/wordml/sdtformatlock" xmlns:w16sdtdh="http://schemas.microsoft.com/office/word/2020/wordml/sdtdatahash" xmlns:w16du="http://schemas.microsoft.com/office/word/2023/wordml/word16du" xmlns:w16="http://schemas.microsoft.com/office/word/2018/wordml" xmlns:w16cid="http://schemas.microsoft.com/office/word/2016/wordml/cid" xmlns:w16cex="http://schemas.microsoft.com/office/word/2018/wordml/cex" xmlns:w15="http://schemas.microsoft.com/office/word/2012/wordml" xmlns:w14="http://schemas.microsoft.com/office/word/2010/wordml" xmlns:wp="http://schemas.openxmlformats.org/drawingml/2006/wordprocessingDrawing" xmlns:wp14="http://schemas.microsoft.com/office/word/2010/wordprocessingDrawing" xmlns:m="http://schemas.openxmlformats.org/officeDocument/2006/math" xmlns:r="http://schemas.openxmlformats.org/officeDocument/2006/relationships" xmlns:oel="http://schemas.microsoft.com/office/2019/extlst" xmlns:am3d="http://schemas.microsoft.com/office/drawing/2017/model3d" xmlns:aink="http://schemas.microsoft.com/office/drawing/2016/ink" xmlns:mc="http://schemas.openxmlformats.org/markup-compatibility/2006" xmlns:cx8="http://schemas.microsoft.com/office/drawing/2016/5/14/chartex" xmlns:cx7="http://schemas.microsoft.com/office/drawing/2016/5/13/chartex" xmlns:cx6="http://schemas.microsoft.com/office/drawing/2016/5/12/chartex" xmlns:cx5="http://schemas.microsoft.com/office/drawing/2016/5/11/chartex" xmlns:cx4="http://schemas.microsoft.com/office/drawing/2016/5/10/chartex" xmlns:cx3="http://schemas.microsoft.com/office/drawing/2016/5/9/chartex" xmlns:cx2="http://schemas.microsoft.com/office/drawing/2015/10/21/chartex" xmlns:cx1="http://schemas.microsoft.com/office/drawing/2015/9/8/chartex" xmlns:cx="http://schemas.microsoft.com/office/drawing/2014/chartex" xmlns:wpc="http://schemas.microsoft.com/office/word/2010/wordprocessingCanvas"/>
          </a:ext>
        </a:extLst>
      </xdr:spPr>
    </xdr:pic>
    <xdr:clientData/>
  </xdr:twoCellAnchor>
  <xdr:twoCellAnchor editAs="oneCell">
    <xdr:from>
      <xdr:col>5</xdr:col>
      <xdr:colOff>1762125</xdr:colOff>
      <xdr:row>31</xdr:row>
      <xdr:rowOff>31750</xdr:rowOff>
    </xdr:from>
    <xdr:to>
      <xdr:col>5</xdr:col>
      <xdr:colOff>3112135</xdr:colOff>
      <xdr:row>35</xdr:row>
      <xdr:rowOff>48260</xdr:rowOff>
    </xdr:to>
    <xdr:pic>
      <xdr:nvPicPr>
        <xdr:cNvPr id="6" name="Image 5">
          <a:extLst>
            <a:ext uri="{FF2B5EF4-FFF2-40B4-BE49-F238E27FC236}">
              <a16:creationId xmlns:a16="http://schemas.microsoft.com/office/drawing/2014/main" id="{534CE2BE-9A9B-48A9-9E07-F2E14458CF74}"/>
            </a:ext>
          </a:extLst>
        </xdr:cNvPr>
        <xdr:cNvPicPr/>
      </xdr:nvPicPr>
      <xdr:blipFill rotWithShape="1"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3157" b="-11874"/>
        <a:stretch/>
      </xdr:blipFill>
      <xdr:spPr bwMode="auto">
        <a:xfrm>
          <a:off x="5572125" y="11033125"/>
          <a:ext cx="1350010" cy="77851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  <a:ext uri="{FAA26D3D-D897-4be2-8F04-BA451C77F1D7}">
            <ma14:placeholderFlag xmlns:wpc="http://schemas.microsoft.com/office/word/2010/wordprocessingCanvas" xmlns:cx="http://schemas.microsoft.com/office/drawing/2014/chartex" xmlns:cx1="http://schemas.microsoft.com/office/drawing/2015/9/8/chartex" xmlns:cx2="http://schemas.microsoft.com/office/drawing/2015/10/21/chartex" xmlns:cx3="http://schemas.microsoft.com/office/drawing/2016/5/9/chartex" xmlns:cx4="http://schemas.microsoft.com/office/drawing/2016/5/10/chartex" xmlns:cx5="http://schemas.microsoft.com/office/drawing/2016/5/11/chartex" xmlns:cx6="http://schemas.microsoft.com/office/drawing/2016/5/12/chartex" xmlns:cx7="http://schemas.microsoft.com/office/drawing/2016/5/13/chartex" xmlns:cx8="http://schemas.microsoft.com/office/drawing/2016/5/14/chartex" xmlns:mc="http://schemas.openxmlformats.org/markup-compatibility/2006" xmlns:aink="http://schemas.microsoft.com/office/drawing/2016/ink" xmlns:am3d="http://schemas.microsoft.com/office/drawing/2017/model3d" xmlns:r="http://schemas.openxmlformats.org/officeDocument/2006/relationships" xmlns:m="http://schemas.openxmlformats.org/officeDocument/2006/math" xmlns:wp14="http://schemas.microsoft.com/office/word/2010/wordprocessingDrawing" xmlns:wp="http://schemas.openxmlformats.org/drawingml/2006/wordprocessingDrawing" xmlns:w14="http://schemas.microsoft.com/office/word/2010/wordml" xmlns:w15="http://schemas.microsoft.com/office/word/2012/wordml" xmlns:w16cex="http://schemas.microsoft.com/office/word/2018/wordml/cex" xmlns:w16cid="http://schemas.microsoft.com/office/word/2016/wordml/cid" xmlns:w16="http://schemas.microsoft.com/office/word/2018/wordml" xmlns:w16sdtdh="http://schemas.microsoft.com/office/word/2020/wordml/sdtdatahash" xmlns:w16se="http://schemas.microsoft.com/office/word/2015/wordml/symex" xmlns:wpg="http://schemas.microsoft.com/office/word/2010/wordprocessingGroup" xmlns:wpi="http://schemas.microsoft.com/office/word/2010/wordprocessingInk" xmlns:wne="http://schemas.microsoft.com/office/word/2006/wordml" xmlns:wps="http://schemas.microsoft.com/office/word/2010/wordprocessingShape" xmlns:pic="http://schemas.openxmlformats.org/drawingml/2006/picture" xmlns="" xmlns:mo="http://schemas.microsoft.com/office/mac/office/2008/main" xmlns:mv="urn:schemas-microsoft-com:mac:vml" xmlns:o="urn:schemas-microsoft-com:office:office" xmlns:v="urn:schemas-microsoft-com:vml" xmlns:w10="urn:schemas-microsoft-com:office:word" xmlns:w="http://schemas.openxmlformats.org/wordprocessingml/2006/main" xmlns:ma14="http://schemas.microsoft.com/office/mac/drawingml/2011/main" xmlns:lc="http://schemas.openxmlformats.org/drawingml/2006/lockedCanvas"/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163831</xdr:colOff>
      <xdr:row>0</xdr:row>
      <xdr:rowOff>108573</xdr:rowOff>
    </xdr:from>
    <xdr:to>
      <xdr:col>1</xdr:col>
      <xdr:colOff>838201</xdr:colOff>
      <xdr:row>0</xdr:row>
      <xdr:rowOff>630909</xdr:rowOff>
    </xdr:to>
    <xdr:pic>
      <xdr:nvPicPr>
        <xdr:cNvPr id="5" name="Image 4" descr="Une image contenant texte, Police, capture d’écran, Graphique&#10;&#10;Le contenu généré par l’IA peut être incorrect.">
          <a:extLst>
            <a:ext uri="{FF2B5EF4-FFF2-40B4-BE49-F238E27FC236}">
              <a16:creationId xmlns:a16="http://schemas.microsoft.com/office/drawing/2014/main" id="{DB45F1BA-F6A8-4F74-972C-8C24DFEB22E3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8014"/>
        <a:stretch>
          <a:fillRect/>
        </a:stretch>
      </xdr:blipFill>
      <xdr:spPr bwMode="auto">
        <a:xfrm>
          <a:off x="163831" y="108573"/>
          <a:ext cx="1341120" cy="526146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6</xdr:col>
      <xdr:colOff>0</xdr:colOff>
      <xdr:row>0</xdr:row>
      <xdr:rowOff>0</xdr:rowOff>
    </xdr:from>
    <xdr:to>
      <xdr:col>7</xdr:col>
      <xdr:colOff>37677</xdr:colOff>
      <xdr:row>0</xdr:row>
      <xdr:rowOff>778510</xdr:rowOff>
    </xdr:to>
    <xdr:pic>
      <xdr:nvPicPr>
        <xdr:cNvPr id="6" name="Image 5">
          <a:extLst>
            <a:ext uri="{FF2B5EF4-FFF2-40B4-BE49-F238E27FC236}">
              <a16:creationId xmlns:a16="http://schemas.microsoft.com/office/drawing/2014/main" id="{E10010C2-5EA6-4924-942C-4DFE9E4F3347}"/>
            </a:ext>
          </a:extLst>
        </xdr:cNvPr>
        <xdr:cNvPicPr/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3157" b="-11874"/>
        <a:stretch/>
      </xdr:blipFill>
      <xdr:spPr bwMode="auto">
        <a:xfrm>
          <a:off x="7493000" y="0"/>
          <a:ext cx="1350010" cy="77851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  <a:ext uri="{FAA26D3D-D897-4be2-8F04-BA451C77F1D7}">
            <ma14:placeholderFlag xmlns:wpc="http://schemas.microsoft.com/office/word/2010/wordprocessingCanvas" xmlns:cx="http://schemas.microsoft.com/office/drawing/2014/chartex" xmlns:cx1="http://schemas.microsoft.com/office/drawing/2015/9/8/chartex" xmlns:cx2="http://schemas.microsoft.com/office/drawing/2015/10/21/chartex" xmlns:cx3="http://schemas.microsoft.com/office/drawing/2016/5/9/chartex" xmlns:cx4="http://schemas.microsoft.com/office/drawing/2016/5/10/chartex" xmlns:cx5="http://schemas.microsoft.com/office/drawing/2016/5/11/chartex" xmlns:cx6="http://schemas.microsoft.com/office/drawing/2016/5/12/chartex" xmlns:cx7="http://schemas.microsoft.com/office/drawing/2016/5/13/chartex" xmlns:cx8="http://schemas.microsoft.com/office/drawing/2016/5/14/chartex" xmlns:mc="http://schemas.openxmlformats.org/markup-compatibility/2006" xmlns:aink="http://schemas.microsoft.com/office/drawing/2016/ink" xmlns:am3d="http://schemas.microsoft.com/office/drawing/2017/model3d" xmlns:r="http://schemas.openxmlformats.org/officeDocument/2006/relationships" xmlns:m="http://schemas.openxmlformats.org/officeDocument/2006/math" xmlns:wp14="http://schemas.microsoft.com/office/word/2010/wordprocessingDrawing" xmlns:wp="http://schemas.openxmlformats.org/drawingml/2006/wordprocessingDrawing" xmlns:w14="http://schemas.microsoft.com/office/word/2010/wordml" xmlns:w15="http://schemas.microsoft.com/office/word/2012/wordml" xmlns:w16cex="http://schemas.microsoft.com/office/word/2018/wordml/cex" xmlns:w16cid="http://schemas.microsoft.com/office/word/2016/wordml/cid" xmlns:w16="http://schemas.microsoft.com/office/word/2018/wordml" xmlns:w16sdtdh="http://schemas.microsoft.com/office/word/2020/wordml/sdtdatahash" xmlns:w16se="http://schemas.microsoft.com/office/word/2015/wordml/symex" xmlns:wpg="http://schemas.microsoft.com/office/word/2010/wordprocessingGroup" xmlns:wpi="http://schemas.microsoft.com/office/word/2010/wordprocessingInk" xmlns:wne="http://schemas.microsoft.com/office/word/2006/wordml" xmlns:wps="http://schemas.microsoft.com/office/word/2010/wordprocessingShape" xmlns:pic="http://schemas.openxmlformats.org/drawingml/2006/picture" xmlns="" xmlns:mo="http://schemas.microsoft.com/office/mac/office/2008/main" xmlns:mv="urn:schemas-microsoft-com:mac:vml" xmlns:o="urn:schemas-microsoft-com:office:office" xmlns:v="urn:schemas-microsoft-com:vml" xmlns:w10="urn:schemas-microsoft-com:office:word" xmlns:w="http://schemas.openxmlformats.org/wordprocessingml/2006/main" xmlns:ma14="http://schemas.microsoft.com/office/mac/drawingml/2011/main" xmlns:lc="http://schemas.openxmlformats.org/drawingml/2006/lockedCanvas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D5F280-9306-4D67-8305-36A85774CF1B}">
  <sheetPr>
    <pageSetUpPr fitToPage="1"/>
  </sheetPr>
  <dimension ref="B2:F27"/>
  <sheetViews>
    <sheetView tabSelected="1" view="pageBreakPreview" topLeftCell="A7" zoomScale="60" zoomScaleNormal="100" workbookViewId="0">
      <selection activeCell="F34" sqref="F34"/>
    </sheetView>
  </sheetViews>
  <sheetFormatPr baseColWidth="10" defaultRowHeight="15"/>
  <cols>
    <col min="6" max="6" width="49.140625" customWidth="1"/>
  </cols>
  <sheetData>
    <row r="2" spans="2:6" ht="15.75" thickBot="1"/>
    <row r="3" spans="2:6" ht="294.60000000000002" customHeight="1" thickTop="1" thickBot="1">
      <c r="F3" s="3" t="s">
        <v>118</v>
      </c>
    </row>
    <row r="4" spans="2:6" ht="57.6" customHeight="1" thickTop="1">
      <c r="F4" s="4" t="s">
        <v>119</v>
      </c>
    </row>
    <row r="5" spans="2:6" ht="12.6" customHeight="1">
      <c r="B5" s="5" t="s">
        <v>114</v>
      </c>
      <c r="F5" s="6"/>
    </row>
    <row r="6" spans="2:6" ht="12.6" customHeight="1">
      <c r="B6" s="5" t="s">
        <v>115</v>
      </c>
      <c r="F6" s="6"/>
    </row>
    <row r="7" spans="2:6" ht="13.15" customHeight="1" thickBot="1">
      <c r="B7" s="5" t="s">
        <v>116</v>
      </c>
      <c r="F7" s="7"/>
    </row>
    <row r="8" spans="2:6" ht="100.9" customHeight="1" thickTop="1" thickBot="1">
      <c r="B8" s="5"/>
      <c r="F8" s="8" t="s">
        <v>117</v>
      </c>
    </row>
    <row r="9" spans="2:6" ht="15.75" thickTop="1"/>
    <row r="24" spans="2:2">
      <c r="B24" s="5"/>
    </row>
    <row r="25" spans="2:2">
      <c r="B25" s="5"/>
    </row>
    <row r="26" spans="2:2">
      <c r="B26" s="5"/>
    </row>
    <row r="27" spans="2:2">
      <c r="B27" s="5"/>
    </row>
  </sheetData>
  <pageMargins left="0.70866141732283472" right="0.70866141732283472" top="0.74803149606299213" bottom="0.74803149606299213" header="0.31496062992125984" footer="0.31496062992125984"/>
  <pageSetup paperSize="9" scale="74" orientation="portrait" r:id="rId1"/>
  <headerFooter>
    <oddFooter>&amp;L&amp;F&amp;R&amp;P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4B2060-A768-4221-9808-CC370889D65F}">
  <sheetPr>
    <pageSetUpPr fitToPage="1"/>
  </sheetPr>
  <dimension ref="A1:ZZ63"/>
  <sheetViews>
    <sheetView showGridLines="0" zoomScale="90" zoomScaleNormal="90" workbookViewId="0">
      <pane xSplit="2" ySplit="2" topLeftCell="C28" activePane="bottomRight" state="frozen"/>
      <selection pane="topRight" activeCell="C1" sqref="C1"/>
      <selection pane="bottomLeft" activeCell="A2" sqref="A2"/>
      <selection pane="bottomRight" activeCell="G1" sqref="G1"/>
    </sheetView>
  </sheetViews>
  <sheetFormatPr baseColWidth="10" defaultColWidth="10.7109375" defaultRowHeight="15"/>
  <cols>
    <col min="1" max="1" width="9.7109375" style="11" customWidth="1"/>
    <col min="2" max="2" width="64.7109375" style="11" customWidth="1"/>
    <col min="3" max="3" width="4.7109375" style="11" customWidth="1"/>
    <col min="4" max="5" width="10.7109375" style="11" customWidth="1"/>
    <col min="6" max="6" width="11.5703125" style="46" bestFit="1" customWidth="1"/>
    <col min="7" max="7" width="19.7109375" style="46" customWidth="1"/>
    <col min="8" max="8" width="10.7109375" customWidth="1"/>
    <col min="701" max="703" width="10.7109375" customWidth="1"/>
  </cols>
  <sheetData>
    <row r="1" spans="1:702" ht="63.6" customHeight="1">
      <c r="C1" s="49" t="s">
        <v>120</v>
      </c>
      <c r="D1" s="49"/>
      <c r="E1" s="49"/>
      <c r="F1" s="49"/>
      <c r="G1" s="12"/>
    </row>
    <row r="2" spans="1:702" ht="30">
      <c r="A2" s="13"/>
      <c r="B2" s="14"/>
      <c r="C2" s="15" t="s">
        <v>0</v>
      </c>
      <c r="D2" s="15" t="s">
        <v>1</v>
      </c>
      <c r="E2" s="15" t="s">
        <v>2</v>
      </c>
      <c r="F2" s="16" t="s">
        <v>3</v>
      </c>
      <c r="G2" s="16" t="s">
        <v>4</v>
      </c>
    </row>
    <row r="3" spans="1:702">
      <c r="A3" s="17"/>
      <c r="B3" s="18"/>
      <c r="C3" s="19"/>
      <c r="D3" s="19"/>
      <c r="E3" s="19"/>
      <c r="F3" s="20"/>
      <c r="G3" s="21"/>
    </row>
    <row r="4" spans="1:702" ht="18">
      <c r="A4" s="22" t="s">
        <v>5</v>
      </c>
      <c r="B4" s="23" t="s">
        <v>6</v>
      </c>
      <c r="C4" s="24"/>
      <c r="D4" s="24"/>
      <c r="E4" s="24"/>
      <c r="F4" s="25"/>
      <c r="G4" s="26"/>
      <c r="ZY4" t="s">
        <v>7</v>
      </c>
      <c r="ZZ4" s="1"/>
    </row>
    <row r="5" spans="1:702">
      <c r="A5" s="27" t="s">
        <v>8</v>
      </c>
      <c r="B5" s="28" t="s">
        <v>9</v>
      </c>
      <c r="C5" s="29" t="s">
        <v>10</v>
      </c>
      <c r="D5" s="30">
        <v>1</v>
      </c>
      <c r="E5" s="29"/>
      <c r="F5" s="31"/>
      <c r="G5" s="32">
        <f>ROUND(D5*F5,2)</f>
        <v>0</v>
      </c>
      <c r="ZY5" t="s">
        <v>11</v>
      </c>
      <c r="ZZ5" s="1" t="s">
        <v>12</v>
      </c>
    </row>
    <row r="6" spans="1:702">
      <c r="A6" s="33"/>
      <c r="B6" s="34" t="s">
        <v>13</v>
      </c>
      <c r="C6" s="24"/>
      <c r="D6" s="24"/>
      <c r="E6" s="24"/>
      <c r="F6" s="25"/>
      <c r="G6" s="26"/>
    </row>
    <row r="7" spans="1:702">
      <c r="A7" s="33"/>
      <c r="B7" s="35" t="s">
        <v>14</v>
      </c>
      <c r="C7" s="24"/>
      <c r="D7" s="24"/>
      <c r="E7" s="24"/>
      <c r="F7" s="25"/>
      <c r="G7" s="26"/>
    </row>
    <row r="8" spans="1:702">
      <c r="A8" s="33"/>
      <c r="B8" s="36"/>
      <c r="C8" s="24"/>
      <c r="D8" s="24"/>
      <c r="E8" s="24"/>
      <c r="F8" s="25"/>
      <c r="G8" s="37"/>
    </row>
    <row r="9" spans="1:702" ht="15.75">
      <c r="A9" s="38"/>
      <c r="B9" s="39" t="s">
        <v>15</v>
      </c>
      <c r="C9" s="24"/>
      <c r="D9" s="24"/>
      <c r="E9" s="24"/>
      <c r="F9" s="25"/>
      <c r="G9" s="40">
        <f>SUBTOTAL(109,G5:G8)</f>
        <v>0</v>
      </c>
      <c r="H9" s="2"/>
      <c r="ZY9" t="s">
        <v>16</v>
      </c>
    </row>
    <row r="10" spans="1:702">
      <c r="A10" s="33"/>
      <c r="B10" s="36"/>
      <c r="C10" s="24"/>
      <c r="D10" s="24"/>
      <c r="E10" s="24"/>
      <c r="F10" s="25"/>
      <c r="G10" s="21"/>
    </row>
    <row r="11" spans="1:702" ht="18">
      <c r="A11" s="22" t="s">
        <v>17</v>
      </c>
      <c r="B11" s="23" t="s">
        <v>18</v>
      </c>
      <c r="C11" s="24"/>
      <c r="D11" s="24"/>
      <c r="E11" s="24"/>
      <c r="F11" s="25"/>
      <c r="G11" s="26"/>
      <c r="ZY11" t="s">
        <v>19</v>
      </c>
      <c r="ZZ11" s="1"/>
    </row>
    <row r="12" spans="1:702">
      <c r="A12" s="27" t="s">
        <v>20</v>
      </c>
      <c r="B12" s="28" t="s">
        <v>21</v>
      </c>
      <c r="C12" s="29" t="s">
        <v>22</v>
      </c>
      <c r="D12" s="30">
        <v>1</v>
      </c>
      <c r="E12" s="29"/>
      <c r="F12" s="31"/>
      <c r="G12" s="32">
        <f>ROUND(D12*F12,2)</f>
        <v>0</v>
      </c>
      <c r="ZY12" t="s">
        <v>23</v>
      </c>
      <c r="ZZ12" s="1" t="s">
        <v>24</v>
      </c>
    </row>
    <row r="13" spans="1:702">
      <c r="A13" s="33"/>
      <c r="B13" s="34" t="s">
        <v>25</v>
      </c>
      <c r="C13" s="24"/>
      <c r="D13" s="24"/>
      <c r="E13" s="24"/>
      <c r="F13" s="25"/>
      <c r="G13" s="26"/>
    </row>
    <row r="14" spans="1:702">
      <c r="A14" s="33"/>
      <c r="B14" s="35" t="s">
        <v>26</v>
      </c>
      <c r="C14" s="24"/>
      <c r="D14" s="24"/>
      <c r="E14" s="24"/>
      <c r="F14" s="25"/>
      <c r="G14" s="26"/>
    </row>
    <row r="15" spans="1:702">
      <c r="A15" s="27" t="s">
        <v>27</v>
      </c>
      <c r="B15" s="28" t="s">
        <v>28</v>
      </c>
      <c r="C15" s="29" t="s">
        <v>29</v>
      </c>
      <c r="D15" s="30">
        <v>1</v>
      </c>
      <c r="E15" s="29"/>
      <c r="F15" s="31"/>
      <c r="G15" s="32">
        <f>ROUND(D15*F15,2)</f>
        <v>0</v>
      </c>
      <c r="ZY15" t="s">
        <v>30</v>
      </c>
      <c r="ZZ15" s="1" t="s">
        <v>31</v>
      </c>
    </row>
    <row r="16" spans="1:702">
      <c r="A16" s="33"/>
      <c r="B16" s="34" t="s">
        <v>32</v>
      </c>
      <c r="C16" s="24"/>
      <c r="D16" s="24"/>
      <c r="E16" s="24"/>
      <c r="F16" s="25"/>
      <c r="G16" s="26"/>
    </row>
    <row r="17" spans="1:702">
      <c r="A17" s="33"/>
      <c r="B17" s="35" t="s">
        <v>33</v>
      </c>
      <c r="C17" s="24"/>
      <c r="D17" s="24"/>
      <c r="E17" s="24"/>
      <c r="F17" s="25"/>
      <c r="G17" s="26"/>
    </row>
    <row r="18" spans="1:702" ht="24">
      <c r="A18" s="27" t="s">
        <v>34</v>
      </c>
      <c r="B18" s="28" t="s">
        <v>35</v>
      </c>
      <c r="C18" s="29" t="s">
        <v>36</v>
      </c>
      <c r="D18" s="30">
        <v>1</v>
      </c>
      <c r="E18" s="29"/>
      <c r="F18" s="31"/>
      <c r="G18" s="32">
        <f>ROUND(D18*F18,2)</f>
        <v>0</v>
      </c>
      <c r="ZY18" t="s">
        <v>37</v>
      </c>
      <c r="ZZ18" s="1" t="s">
        <v>38</v>
      </c>
    </row>
    <row r="19" spans="1:702">
      <c r="A19" s="33"/>
      <c r="B19" s="34" t="s">
        <v>39</v>
      </c>
      <c r="C19" s="24"/>
      <c r="D19" s="24"/>
      <c r="E19" s="24"/>
      <c r="F19" s="25"/>
      <c r="G19" s="26"/>
    </row>
    <row r="20" spans="1:702">
      <c r="A20" s="33"/>
      <c r="B20" s="35" t="s">
        <v>40</v>
      </c>
      <c r="C20" s="24"/>
      <c r="D20" s="24"/>
      <c r="E20" s="24"/>
      <c r="F20" s="25"/>
      <c r="G20" s="26"/>
    </row>
    <row r="21" spans="1:702">
      <c r="A21" s="27" t="s">
        <v>41</v>
      </c>
      <c r="B21" s="28" t="s">
        <v>42</v>
      </c>
      <c r="C21" s="29" t="s">
        <v>43</v>
      </c>
      <c r="D21" s="41">
        <v>13</v>
      </c>
      <c r="E21" s="29"/>
      <c r="F21" s="31"/>
      <c r="G21" s="42">
        <f>ROUND(D21*F21,2)</f>
        <v>0</v>
      </c>
      <c r="ZY21" t="s">
        <v>44</v>
      </c>
      <c r="ZZ21" s="1" t="s">
        <v>45</v>
      </c>
    </row>
    <row r="22" spans="1:702">
      <c r="A22" s="33"/>
      <c r="B22" s="34" t="s">
        <v>46</v>
      </c>
      <c r="C22" s="24"/>
      <c r="D22" s="24"/>
      <c r="E22" s="24"/>
      <c r="F22" s="25"/>
      <c r="G22" s="26"/>
    </row>
    <row r="23" spans="1:702">
      <c r="A23" s="33"/>
      <c r="B23" s="35" t="s">
        <v>47</v>
      </c>
      <c r="C23" s="24"/>
      <c r="D23" s="24"/>
      <c r="E23" s="24"/>
      <c r="F23" s="25"/>
      <c r="G23" s="26"/>
    </row>
    <row r="24" spans="1:702">
      <c r="A24" s="27" t="s">
        <v>48</v>
      </c>
      <c r="B24" s="28" t="s">
        <v>49</v>
      </c>
      <c r="C24" s="29" t="s">
        <v>50</v>
      </c>
      <c r="D24" s="30">
        <v>1</v>
      </c>
      <c r="E24" s="29"/>
      <c r="F24" s="31"/>
      <c r="G24" s="32">
        <f>ROUND(D24*F24,2)</f>
        <v>0</v>
      </c>
      <c r="ZY24" t="s">
        <v>51</v>
      </c>
      <c r="ZZ24" s="1" t="s">
        <v>52</v>
      </c>
    </row>
    <row r="25" spans="1:702">
      <c r="A25" s="33"/>
      <c r="B25" s="34" t="s">
        <v>53</v>
      </c>
      <c r="C25" s="24"/>
      <c r="D25" s="24"/>
      <c r="E25" s="24"/>
      <c r="F25" s="25"/>
      <c r="G25" s="26"/>
    </row>
    <row r="26" spans="1:702">
      <c r="A26" s="33"/>
      <c r="B26" s="35" t="s">
        <v>54</v>
      </c>
      <c r="C26" s="24"/>
      <c r="D26" s="24"/>
      <c r="E26" s="24"/>
      <c r="F26" s="25"/>
      <c r="G26" s="26"/>
    </row>
    <row r="27" spans="1:702">
      <c r="A27" s="27" t="s">
        <v>55</v>
      </c>
      <c r="B27" s="28" t="s">
        <v>56</v>
      </c>
      <c r="C27" s="29" t="s">
        <v>57</v>
      </c>
      <c r="D27" s="41">
        <v>6.28</v>
      </c>
      <c r="E27" s="29"/>
      <c r="F27" s="31"/>
      <c r="G27" s="32">
        <f>ROUND(D27*F27,2)</f>
        <v>0</v>
      </c>
      <c r="ZY27" t="s">
        <v>58</v>
      </c>
      <c r="ZZ27" s="1" t="s">
        <v>59</v>
      </c>
    </row>
    <row r="28" spans="1:702">
      <c r="A28" s="33"/>
      <c r="B28" s="34" t="s">
        <v>60</v>
      </c>
      <c r="C28" s="24"/>
      <c r="D28" s="24"/>
      <c r="E28" s="24"/>
      <c r="F28" s="25"/>
      <c r="G28" s="26"/>
    </row>
    <row r="29" spans="1:702">
      <c r="A29" s="33"/>
      <c r="B29" s="35" t="s">
        <v>61</v>
      </c>
      <c r="C29" s="24"/>
      <c r="D29" s="24"/>
      <c r="E29" s="24"/>
      <c r="F29" s="25"/>
      <c r="G29" s="26"/>
    </row>
    <row r="30" spans="1:702">
      <c r="A30" s="33"/>
      <c r="B30" s="36"/>
      <c r="C30" s="24"/>
      <c r="D30" s="24"/>
      <c r="E30" s="24"/>
      <c r="F30" s="25"/>
      <c r="G30" s="37"/>
    </row>
    <row r="31" spans="1:702" ht="15.75">
      <c r="A31" s="38"/>
      <c r="B31" s="39" t="s">
        <v>62</v>
      </c>
      <c r="C31" s="24"/>
      <c r="D31" s="24"/>
      <c r="E31" s="24"/>
      <c r="F31" s="25"/>
      <c r="G31" s="40">
        <f>SUBTOTAL(109,G12:G30)</f>
        <v>0</v>
      </c>
      <c r="H31" s="2"/>
      <c r="ZY31" t="s">
        <v>63</v>
      </c>
    </row>
    <row r="32" spans="1:702">
      <c r="A32" s="33"/>
      <c r="B32" s="36"/>
      <c r="C32" s="24"/>
      <c r="D32" s="24"/>
      <c r="E32" s="24"/>
      <c r="F32" s="25"/>
      <c r="G32" s="21"/>
    </row>
    <row r="33" spans="1:702" ht="18">
      <c r="A33" s="22" t="s">
        <v>64</v>
      </c>
      <c r="B33" s="23" t="s">
        <v>65</v>
      </c>
      <c r="C33" s="24"/>
      <c r="D33" s="24"/>
      <c r="E33" s="24"/>
      <c r="F33" s="25"/>
      <c r="G33" s="26"/>
      <c r="ZY33" t="s">
        <v>66</v>
      </c>
      <c r="ZZ33" s="1"/>
    </row>
    <row r="34" spans="1:702" ht="24">
      <c r="A34" s="27" t="s">
        <v>67</v>
      </c>
      <c r="B34" s="28" t="s">
        <v>68</v>
      </c>
      <c r="C34" s="29" t="s">
        <v>69</v>
      </c>
      <c r="D34" s="30">
        <v>4</v>
      </c>
      <c r="E34" s="29"/>
      <c r="F34" s="31"/>
      <c r="G34" s="42">
        <f>ROUND(D34*F34,2)</f>
        <v>0</v>
      </c>
      <c r="ZY34" t="s">
        <v>70</v>
      </c>
      <c r="ZZ34" s="1" t="s">
        <v>71</v>
      </c>
    </row>
    <row r="35" spans="1:702">
      <c r="A35" s="33"/>
      <c r="B35" s="34" t="s">
        <v>72</v>
      </c>
      <c r="C35" s="24"/>
      <c r="D35" s="24"/>
      <c r="E35" s="24"/>
      <c r="F35" s="25"/>
      <c r="G35" s="43"/>
    </row>
    <row r="36" spans="1:702" ht="24">
      <c r="A36" s="33"/>
      <c r="B36" s="35" t="s">
        <v>73</v>
      </c>
      <c r="C36" s="24"/>
      <c r="D36" s="24"/>
      <c r="E36" s="24"/>
      <c r="F36" s="25"/>
      <c r="G36" s="43"/>
    </row>
    <row r="37" spans="1:702">
      <c r="A37" s="27" t="s">
        <v>74</v>
      </c>
      <c r="B37" s="28" t="s">
        <v>75</v>
      </c>
      <c r="C37" s="29" t="s">
        <v>76</v>
      </c>
      <c r="D37" s="30">
        <v>1</v>
      </c>
      <c r="E37" s="29"/>
      <c r="F37" s="31"/>
      <c r="G37" s="42">
        <f>ROUND(D37*F37,2)</f>
        <v>0</v>
      </c>
      <c r="ZY37" t="s">
        <v>77</v>
      </c>
      <c r="ZZ37" s="1" t="s">
        <v>78</v>
      </c>
    </row>
    <row r="38" spans="1:702">
      <c r="A38" s="33"/>
      <c r="B38" s="34" t="s">
        <v>79</v>
      </c>
      <c r="C38" s="24"/>
      <c r="D38" s="24"/>
      <c r="E38" s="24"/>
      <c r="F38" s="25"/>
      <c r="G38" s="43"/>
    </row>
    <row r="39" spans="1:702">
      <c r="A39" s="33"/>
      <c r="B39" s="35" t="s">
        <v>80</v>
      </c>
      <c r="C39" s="24"/>
      <c r="D39" s="24"/>
      <c r="E39" s="24"/>
      <c r="F39" s="25"/>
      <c r="G39" s="43"/>
    </row>
    <row r="40" spans="1:702">
      <c r="A40" s="27" t="s">
        <v>81</v>
      </c>
      <c r="B40" s="28" t="s">
        <v>82</v>
      </c>
      <c r="C40" s="29" t="s">
        <v>83</v>
      </c>
      <c r="D40" s="30">
        <v>70</v>
      </c>
      <c r="E40" s="29"/>
      <c r="F40" s="31"/>
      <c r="G40" s="42">
        <f>ROUND(D40*F40,2)</f>
        <v>0</v>
      </c>
      <c r="ZY40" t="s">
        <v>84</v>
      </c>
      <c r="ZZ40" s="1" t="s">
        <v>85</v>
      </c>
    </row>
    <row r="41" spans="1:702">
      <c r="A41" s="33"/>
      <c r="B41" s="34" t="s">
        <v>86</v>
      </c>
      <c r="C41" s="24"/>
      <c r="D41" s="24"/>
      <c r="E41" s="24"/>
      <c r="F41" s="25"/>
      <c r="G41" s="43"/>
    </row>
    <row r="42" spans="1:702">
      <c r="A42" s="33"/>
      <c r="B42" s="35" t="s">
        <v>87</v>
      </c>
      <c r="C42" s="24"/>
      <c r="D42" s="24"/>
      <c r="E42" s="24"/>
      <c r="F42" s="25"/>
      <c r="G42" s="43"/>
    </row>
    <row r="43" spans="1:702">
      <c r="A43" s="27" t="s">
        <v>88</v>
      </c>
      <c r="B43" s="28" t="s">
        <v>89</v>
      </c>
      <c r="C43" s="29" t="s">
        <v>90</v>
      </c>
      <c r="D43" s="30">
        <v>17</v>
      </c>
      <c r="E43" s="29"/>
      <c r="F43" s="31"/>
      <c r="G43" s="42">
        <f>ROUND(D43*F43,2)</f>
        <v>0</v>
      </c>
      <c r="ZY43" t="s">
        <v>91</v>
      </c>
      <c r="ZZ43" s="1" t="s">
        <v>92</v>
      </c>
    </row>
    <row r="44" spans="1:702">
      <c r="A44" s="33"/>
      <c r="B44" s="34" t="s">
        <v>93</v>
      </c>
      <c r="C44" s="24"/>
      <c r="D44" s="24"/>
      <c r="E44" s="24"/>
      <c r="F44" s="25"/>
      <c r="G44" s="43"/>
    </row>
    <row r="45" spans="1:702">
      <c r="A45" s="33"/>
      <c r="B45" s="35" t="s">
        <v>94</v>
      </c>
      <c r="C45" s="24"/>
      <c r="D45" s="24"/>
      <c r="E45" s="24"/>
      <c r="F45" s="25"/>
      <c r="G45" s="43"/>
    </row>
    <row r="46" spans="1:702">
      <c r="A46" s="27" t="s">
        <v>95</v>
      </c>
      <c r="B46" s="28" t="s">
        <v>123</v>
      </c>
      <c r="C46" s="29" t="s">
        <v>57</v>
      </c>
      <c r="D46" s="30">
        <v>15</v>
      </c>
      <c r="E46" s="29"/>
      <c r="F46" s="31"/>
      <c r="G46" s="42">
        <f>ROUND(D46*F46,2)</f>
        <v>0</v>
      </c>
      <c r="ZY46" t="s">
        <v>97</v>
      </c>
      <c r="ZZ46" s="1" t="s">
        <v>98</v>
      </c>
    </row>
    <row r="47" spans="1:702">
      <c r="B47" s="34" t="s">
        <v>39</v>
      </c>
      <c r="C47" s="24"/>
      <c r="D47" s="24"/>
      <c r="E47" s="24"/>
      <c r="F47" s="25"/>
      <c r="G47" s="43"/>
    </row>
    <row r="48" spans="1:702">
      <c r="A48" s="33"/>
      <c r="B48" s="35" t="s">
        <v>100</v>
      </c>
      <c r="C48" s="24"/>
      <c r="D48" s="24"/>
      <c r="E48" s="24"/>
      <c r="F48" s="25"/>
      <c r="G48" s="43"/>
    </row>
    <row r="49" spans="1:702">
      <c r="A49" s="27" t="s">
        <v>121</v>
      </c>
      <c r="B49" s="28" t="s">
        <v>96</v>
      </c>
      <c r="C49" s="29" t="s">
        <v>0</v>
      </c>
      <c r="D49" s="30">
        <v>1</v>
      </c>
      <c r="E49" s="29"/>
      <c r="F49" s="31"/>
      <c r="G49" s="42">
        <f>ROUND(D49*F49,2)</f>
        <v>0</v>
      </c>
      <c r="ZY49" t="s">
        <v>11</v>
      </c>
      <c r="ZZ49" s="1" t="s">
        <v>98</v>
      </c>
    </row>
    <row r="50" spans="1:702">
      <c r="B50" s="34" t="s">
        <v>99</v>
      </c>
      <c r="C50" s="24"/>
      <c r="D50" s="24"/>
      <c r="E50" s="24"/>
      <c r="F50" s="25"/>
      <c r="G50" s="43"/>
    </row>
    <row r="51" spans="1:702">
      <c r="A51" s="33"/>
      <c r="B51" s="35" t="s">
        <v>100</v>
      </c>
      <c r="C51" s="24"/>
      <c r="D51" s="24"/>
      <c r="E51" s="24"/>
      <c r="F51" s="25"/>
      <c r="G51" s="43"/>
    </row>
    <row r="52" spans="1:702">
      <c r="A52" s="27" t="s">
        <v>122</v>
      </c>
      <c r="B52" s="28" t="s">
        <v>101</v>
      </c>
      <c r="C52" s="29" t="s">
        <v>102</v>
      </c>
      <c r="D52" s="30">
        <v>1</v>
      </c>
      <c r="E52" s="29"/>
      <c r="F52" s="31"/>
      <c r="G52" s="42">
        <f>ROUND(D52*F52,2)</f>
        <v>0</v>
      </c>
      <c r="ZY52" t="s">
        <v>103</v>
      </c>
      <c r="ZZ52" s="1" t="s">
        <v>104</v>
      </c>
    </row>
    <row r="53" spans="1:702">
      <c r="A53" s="33"/>
      <c r="B53" s="34" t="s">
        <v>105</v>
      </c>
      <c r="C53" s="24"/>
      <c r="D53" s="24"/>
      <c r="E53" s="24"/>
      <c r="F53" s="25"/>
      <c r="G53" s="26"/>
    </row>
    <row r="54" spans="1:702">
      <c r="A54" s="33"/>
      <c r="B54" s="35" t="s">
        <v>106</v>
      </c>
      <c r="C54" s="24"/>
      <c r="D54" s="24"/>
      <c r="E54" s="24"/>
      <c r="F54" s="25"/>
      <c r="G54" s="26"/>
    </row>
    <row r="55" spans="1:702">
      <c r="A55" s="33"/>
      <c r="B55" s="36"/>
      <c r="C55" s="24"/>
      <c r="D55" s="24"/>
      <c r="E55" s="24"/>
      <c r="F55" s="25"/>
      <c r="G55" s="37"/>
    </row>
    <row r="56" spans="1:702" ht="15.75">
      <c r="A56" s="38"/>
      <c r="B56" s="39" t="s">
        <v>107</v>
      </c>
      <c r="C56" s="24"/>
      <c r="D56" s="24"/>
      <c r="E56" s="24"/>
      <c r="F56" s="25"/>
      <c r="G56" s="40">
        <f>SUBTOTAL(109,G34:G55)</f>
        <v>0</v>
      </c>
      <c r="H56" s="2"/>
      <c r="ZY56" t="s">
        <v>108</v>
      </c>
    </row>
    <row r="57" spans="1:702">
      <c r="A57" s="33"/>
      <c r="B57" s="36"/>
      <c r="C57" s="24"/>
      <c r="D57" s="24"/>
      <c r="E57" s="24"/>
      <c r="F57" s="25"/>
      <c r="G57" s="21"/>
    </row>
    <row r="58" spans="1:702">
      <c r="A58" s="44"/>
      <c r="B58" s="9" t="s">
        <v>124</v>
      </c>
      <c r="C58" s="44"/>
      <c r="D58" s="44"/>
      <c r="E58" s="44"/>
      <c r="F58" s="44"/>
      <c r="G58" s="10">
        <f>SUBTOTAL(9,G34:G52,G21)</f>
        <v>0</v>
      </c>
    </row>
    <row r="59" spans="1:702" ht="15.75">
      <c r="B59" s="45" t="s">
        <v>113</v>
      </c>
      <c r="G59" s="40">
        <f>SUBTOTAL(109,G4:G57)</f>
        <v>0</v>
      </c>
      <c r="ZY59" t="s">
        <v>109</v>
      </c>
    </row>
    <row r="60" spans="1:702" ht="15.75">
      <c r="A60" s="47">
        <v>20</v>
      </c>
      <c r="B60" s="45" t="str">
        <f>CONCATENATE("Montant TVA (",A60,"%)")</f>
        <v>Montant TVA (20%)</v>
      </c>
      <c r="G60" s="40">
        <f>(G59*A60)/100</f>
        <v>0</v>
      </c>
      <c r="ZY60" t="s">
        <v>110</v>
      </c>
    </row>
    <row r="61" spans="1:702" ht="15.75">
      <c r="B61" s="45" t="s">
        <v>111</v>
      </c>
      <c r="G61" s="40">
        <f>G59+G60</f>
        <v>0</v>
      </c>
      <c r="ZY61" t="s">
        <v>112</v>
      </c>
    </row>
    <row r="62" spans="1:702">
      <c r="G62" s="48"/>
    </row>
    <row r="63" spans="1:702">
      <c r="G63" s="48"/>
    </row>
  </sheetData>
  <mergeCells count="1">
    <mergeCell ref="C1:F1"/>
  </mergeCells>
  <phoneticPr fontId="23" type="noConversion"/>
  <printOptions horizontalCentered="1"/>
  <pageMargins left="7.874015748031496E-2" right="7.874015748031496E-2" top="7.874015748031496E-2" bottom="7.874015748031496E-2" header="0.74803149606299213" footer="0.74803149606299213"/>
  <pageSetup paperSize="9" scale="77" fitToHeight="0" orientation="portrait" r:id="rId1"/>
  <headerFooter>
    <oddFooter>&amp;L&amp;F&amp;R&amp;P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ac5492ce-00b2-4ee5-9a3d-f437ff187d73">
      <Terms xmlns="http://schemas.microsoft.com/office/infopath/2007/PartnerControls"/>
    </lcf76f155ced4ddcb4097134ff3c332f>
    <_ip_UnifiedCompliancePolicyUIAction xmlns="http://schemas.microsoft.com/sharepoint/v3" xsi:nil="true"/>
    <TaxCatchAll xmlns="3efbfbcc-03c4-477b-9b64-b76187573884" xsi:nil="true"/>
    <_ip_UnifiedCompliancePolicyProperties xmlns="http://schemas.microsoft.com/sharepoint/v3" xsi:nil="true"/>
    <Date xmlns="ac5492ce-00b2-4ee5-9a3d-f437ff187d73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C706F6C3900A8469355C97EB8C01D87" ma:contentTypeVersion="19" ma:contentTypeDescription="Crée un document." ma:contentTypeScope="" ma:versionID="1bfeafa8c9f32e67d901b21e5f4679ff">
  <xsd:schema xmlns:xsd="http://www.w3.org/2001/XMLSchema" xmlns:xs="http://www.w3.org/2001/XMLSchema" xmlns:p="http://schemas.microsoft.com/office/2006/metadata/properties" xmlns:ns1="http://schemas.microsoft.com/sharepoint/v3" xmlns:ns2="ac5492ce-00b2-4ee5-9a3d-f437ff187d73" xmlns:ns3="3efbfbcc-03c4-477b-9b64-b76187573884" targetNamespace="http://schemas.microsoft.com/office/2006/metadata/properties" ma:root="true" ma:fieldsID="7b39d689aed9952491a24a81a0223963" ns1:_="" ns2:_="" ns3:_="">
    <xsd:import namespace="http://schemas.microsoft.com/sharepoint/v3"/>
    <xsd:import namespace="ac5492ce-00b2-4ee5-9a3d-f437ff187d73"/>
    <xsd:import namespace="3efbfbcc-03c4-477b-9b64-b7618757388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2:MediaServiceObjectDetectorVersions" minOccurs="0"/>
                <xsd:element ref="ns2:MediaServiceSearchProperties" minOccurs="0"/>
                <xsd:element ref="ns1:_ip_UnifiedCompliancePolicyProperties" minOccurs="0"/>
                <xsd:element ref="ns1:_ip_UnifiedCompliancePolicyUIAction" minOccurs="0"/>
                <xsd:element ref="ns2:Dat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3" nillable="true" ma:displayName="Propriétés de la stratégie de conformité unifiée" ma:hidden="true" ma:internalName="_ip_UnifiedCompliancePolicyProperties">
      <xsd:simpleType>
        <xsd:restriction base="dms:Note"/>
      </xsd:simpleType>
    </xsd:element>
    <xsd:element name="_ip_UnifiedCompliancePolicyUIAction" ma:index="24" nillable="true" ma:displayName="Action d’interface utilisateur de la stratégie de conformité unifiée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c5492ce-00b2-4ee5-9a3d-f437ff187d7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3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5" nillable="true" ma:taxonomy="true" ma:internalName="lcf76f155ced4ddcb4097134ff3c332f" ma:taxonomyFieldName="MediaServiceImageTags" ma:displayName="Balises d’images" ma:readOnly="false" ma:fieldId="{5cf76f15-5ced-4ddc-b409-7134ff3c332f}" ma:taxonomyMulti="true" ma:sspId="223d6498-7e9b-4443-a4f2-e2131faa99b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indexed="true" ma:internalName="MediaServiceLocation" ma:readOnly="true">
      <xsd:simpleType>
        <xsd:restriction base="dms:Text"/>
      </xsd:simple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Date" ma:index="25" nillable="true" ma:displayName="Date" ma:format="DateOnly" ma:internalName="Date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efbfbcc-03c4-477b-9b64-b76187573884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e287c86a-440d-46fb-84c4-5a86d207f210}" ma:internalName="TaxCatchAll" ma:showField="CatchAllData" ma:web="3efbfbcc-03c4-477b-9b64-b7618757388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3F10048-0AB0-42BD-80ED-5EACA6834F55}">
  <ds:schemaRefs>
    <ds:schemaRef ds:uri="http://schemas.microsoft.com/office/2006/metadata/properties"/>
    <ds:schemaRef ds:uri="http://schemas.microsoft.com/office/infopath/2007/PartnerControls"/>
    <ds:schemaRef ds:uri="ac5492ce-00b2-4ee5-9a3d-f437ff187d73"/>
    <ds:schemaRef ds:uri="http://schemas.microsoft.com/sharepoint/v3"/>
    <ds:schemaRef ds:uri="3efbfbcc-03c4-477b-9b64-b76187573884"/>
  </ds:schemaRefs>
</ds:datastoreItem>
</file>

<file path=customXml/itemProps2.xml><?xml version="1.0" encoding="utf-8"?>
<ds:datastoreItem xmlns:ds="http://schemas.openxmlformats.org/officeDocument/2006/customXml" ds:itemID="{0B0F6408-37A5-4BA1-9E0F-54314FD79C6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E1A1040-5546-44C8-A24E-C1EEFA18CFE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ac5492ce-00b2-4ee5-9a3d-f437ff187d73"/>
    <ds:schemaRef ds:uri="3efbfbcc-03c4-477b-9b64-b7618757388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3</vt:i4>
      </vt:variant>
    </vt:vector>
  </HeadingPairs>
  <TitlesOfParts>
    <vt:vector size="5" baseType="lpstr">
      <vt:lpstr>Page de Garde</vt:lpstr>
      <vt:lpstr>Lot N°003 SERRURERIE METALLERIE</vt:lpstr>
      <vt:lpstr>'Lot N°003 SERRURERIE METALLERIE'!Impression_des_titres</vt:lpstr>
      <vt:lpstr>'Lot N°003 SERRURERIE METALLERIE'!Zone_d_impression</vt:lpstr>
      <vt:lpstr>'Page de Garde'!Zone_d_impression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therese.galdeano</dc:creator>
  <cp:lastModifiedBy>Ropert mussato Fanny</cp:lastModifiedBy>
  <cp:lastPrinted>2025-10-06T11:50:37Z</cp:lastPrinted>
  <dcterms:created xsi:type="dcterms:W3CDTF">2025-10-02T11:27:42Z</dcterms:created>
  <dcterms:modified xsi:type="dcterms:W3CDTF">2025-11-19T12:53:38Z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0x0101008C706F6C3900A8469355C97EB8C01D87</vt:lpwstr>
  </property>
</Properties>
</file>